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ngl\Downloads\Control Engineer_files\"/>
    </mc:Choice>
  </mc:AlternateContent>
  <xr:revisionPtr revIDLastSave="0" documentId="13_ncr:1_{B877EB1D-0CD7-4474-A4A3-C5DDF437E57F}" xr6:coauthVersionLast="47" xr6:coauthVersionMax="47" xr10:uidLastSave="{00000000-0000-0000-0000-000000000000}"/>
  <bookViews>
    <workbookView xWindow="-120" yWindow="-120" windowWidth="29040" windowHeight="15720" tabRatio="783" activeTab="2" xr2:uid="{7DF51E85-320A-4734-B37E-F83B51E0674B}"/>
  </bookViews>
  <sheets>
    <sheet name="30.10.25" sheetId="34" r:id="rId1"/>
    <sheet name="Photo 30.10.25" sheetId="35" r:id="rId2"/>
    <sheet name="20.10.25" sheetId="32" r:id="rId3"/>
    <sheet name="Photo 20.10.25" sheetId="33" r:id="rId4"/>
  </sheets>
  <definedNames>
    <definedName name="_xlnm.Print_Area" localSheetId="2">'20.10.25'!$A$1:$K$14</definedName>
    <definedName name="_xlnm.Print_Area" localSheetId="0">'30.10.25'!$A$1:$K$14</definedName>
    <definedName name="_xlnm.Print_Area" localSheetId="3">'Photo 20.10.25'!$A$1:$K$14</definedName>
    <definedName name="_xlnm.Print_Area" localSheetId="1">'Photo 30.10.25'!$A$1:$K$14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4" l="1"/>
  <c r="J14" i="34" s="1"/>
  <c r="I12" i="34"/>
  <c r="J12" i="34" s="1"/>
  <c r="I10" i="34"/>
  <c r="J10" i="34" s="1"/>
  <c r="H8" i="34"/>
  <c r="I8" i="34" s="1"/>
  <c r="J8" i="34" s="1"/>
  <c r="H6" i="34"/>
  <c r="I6" i="34" s="1"/>
  <c r="J6" i="34" s="1"/>
  <c r="M4" i="34"/>
  <c r="M4" i="32"/>
  <c r="I14" i="32"/>
  <c r="J14" i="32" s="1"/>
  <c r="I12" i="32"/>
  <c r="J12" i="32" s="1"/>
  <c r="I10" i="32"/>
  <c r="J10" i="32" s="1"/>
  <c r="H6" i="32"/>
  <c r="I6" i="32" s="1"/>
  <c r="J6" i="32" s="1"/>
  <c r="H8" i="32"/>
  <c r="I8" i="32" s="1"/>
  <c r="J8" i="3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</future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<sst xmlns="http://schemas.openxmlformats.org/spreadsheetml/2006/main" count="470" uniqueCount="70">
  <si>
    <t>Cust. Name</t>
  </si>
  <si>
    <t>Part Description</t>
  </si>
  <si>
    <t>N/A</t>
  </si>
  <si>
    <t xml:space="preserve"> UNEW, Inc</t>
  </si>
  <si>
    <t>Power Plant Name</t>
  </si>
  <si>
    <t>Cust. PO No.</t>
  </si>
  <si>
    <t>EthosEnergy Thailand
Nghi Son Refinery</t>
  </si>
  <si>
    <t>EE A&amp;C Order No.</t>
  </si>
  <si>
    <t>AB9015557</t>
  </si>
  <si>
    <t>Part Details</t>
  </si>
  <si>
    <t>In Stock</t>
  </si>
  <si>
    <t xml:space="preserve">Parts Arrival Date </t>
  </si>
  <si>
    <t>N/A -  New parts to be fitted during final assembly</t>
  </si>
  <si>
    <t>Repair Completion Date</t>
  </si>
  <si>
    <t>Machining</t>
  </si>
  <si>
    <t>Welding</t>
  </si>
  <si>
    <t xml:space="preserve">Material Arrival Date </t>
  </si>
  <si>
    <t>Forming</t>
  </si>
  <si>
    <t>Repair Verifiation 
(Flow, FPI Pressure Test, Etc.)</t>
  </si>
  <si>
    <t>Repair Process - Estimated Dates</t>
  </si>
  <si>
    <t>Post-Repair Activities - Estimated Dates</t>
  </si>
  <si>
    <t>Final Assembly</t>
  </si>
  <si>
    <t>Final Flow Test &amp; Calibration</t>
  </si>
  <si>
    <t>Finishing Operations</t>
  </si>
  <si>
    <t>Job Complete</t>
  </si>
  <si>
    <t>Comments</t>
  </si>
  <si>
    <t>End Cover Steam Plate E-Seal</t>
  </si>
  <si>
    <t>Steam Inlet Blank Seal</t>
  </si>
  <si>
    <t>Liquid Cart. Crush Seals</t>
  </si>
  <si>
    <t>Water Cart. Spiral Wound Gasket</t>
  </si>
  <si>
    <t>Fuel Distribution Valve  O-Ring Seal A</t>
  </si>
  <si>
    <t>Fuel Distribution Valve O-Ring Seal B</t>
  </si>
  <si>
    <t xml:space="preserve">Fuel Distribution Valve Spring Seal </t>
  </si>
  <si>
    <t>Parts Arrival Date</t>
  </si>
  <si>
    <t>31-Nov-25</t>
  </si>
  <si>
    <t>Photo 1</t>
  </si>
  <si>
    <t>Photo 2</t>
  </si>
  <si>
    <t>Photo 3</t>
  </si>
  <si>
    <t>Photo 4</t>
  </si>
  <si>
    <t>Photo 5</t>
  </si>
  <si>
    <t>Photo 6</t>
  </si>
  <si>
    <t>Photographs</t>
  </si>
  <si>
    <t>Machining to commence prior to arrival of spare parts</t>
  </si>
  <si>
    <t>Parts awaiting repair commencement - Cracked swirlers to be machined out of end cover.</t>
  </si>
  <si>
    <t>Photos to be added</t>
  </si>
  <si>
    <t>Awaiting Parts</t>
  </si>
  <si>
    <t>Awaiting Parts - Machining to remove exisiting tips to commence</t>
  </si>
  <si>
    <t>Repair to commence</t>
  </si>
  <si>
    <t>Awaiting material</t>
  </si>
  <si>
    <t>Delay to finishing operations due to E-Seal lead time - See Row 18</t>
  </si>
  <si>
    <t>In Progress</t>
  </si>
  <si>
    <t>Machining commenced early</t>
  </si>
  <si>
    <t>Material Arrived</t>
  </si>
  <si>
    <t xml:space="preserve"> Cracked swirlers being machined out of end cover.</t>
  </si>
  <si>
    <t>Parts In Stock, Ready to Fit</t>
  </si>
  <si>
    <t>Material on-site - Forming of pipes to commence</t>
  </si>
  <si>
    <t>Parts ready to fit when required</t>
  </si>
  <si>
    <t xml:space="preserve">Liner Pin </t>
  </si>
  <si>
    <t xml:space="preserve">Liquid Cartridge Assembly  </t>
  </si>
  <si>
    <t xml:space="preserve">Liquid Cartridge Tip </t>
  </si>
  <si>
    <t xml:space="preserve">Water Cartridge Tip </t>
  </si>
  <si>
    <t xml:space="preserve">End Cover Gas Swirlers </t>
  </si>
  <si>
    <t xml:space="preserve">Water Pipes </t>
  </si>
  <si>
    <t>Nghi Son Refinery</t>
  </si>
  <si>
    <t>UNEW-EthosEnergy  // NSRP's Fuel Nozzle  Repair Schedule</t>
  </si>
  <si>
    <t>Water Cartridge Tip</t>
  </si>
  <si>
    <t xml:space="preserve">
Nghi Son Refinery</t>
  </si>
  <si>
    <t xml:space="preserve">Liquid Cartridge Tip  </t>
  </si>
  <si>
    <t xml:space="preserve"> Part Details</t>
  </si>
  <si>
    <t>Stocked parts, Repair work to commence when possible in workshop production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</si>
</sst>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[$-409]dd\-mmm\-yy;@"/>
    <numFmt numFmtId="166" formatCode="[$-409]d\-mmm\-yy;@"/>
    <numFmt numFmtId="167" formatCode="_(* #,##0.0_);_(* \(#,##0.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1" applyNumberFormat="1" applyFont="1" applyAlignment="1">
      <alignment vertical="center"/>
    </xf>
    <xf numFmtId="43" fontId="0" fillId="0" borderId="0" xfId="1" applyFont="1" applyAlignment="1">
      <alignment vertical="center"/>
    </xf>
    <xf numFmtId="167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16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3" fontId="0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 wrapText="1"/>
    </xf>
    <xf numFmtId="166" fontId="0" fillId="2" borderId="0" xfId="0" applyNumberForma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5" fontId="2" fillId="5" borderId="2" xfId="0" applyNumberFormat="1" applyFont="1" applyFill="1" applyBorder="1" applyAlignment="1">
      <alignment horizontal="center" vertical="center"/>
    </xf>
    <xf numFmtId="165" fontId="2" fillId="6" borderId="9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64"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8AD6-E66D-42AC-B1B6-F19280F1B9F3}">
  <dimension ref="A1:Q25"/>
  <sheetViews>
    <sheetView zoomScale="90" zoomScaleNormal="90" zoomScaleSheetLayoutView="80" workbookViewId="0">
      <selection activeCell="K10" sqref="K10"/>
    </sheetView>
  </sheetViews>
  <sheetFormatPr defaultColWidth="9.140625" defaultRowHeight="15" x14ac:dyDescent="0.25"/>
  <cols>
    <col min="1" max="1" width="13.140625" style="5" customWidth="1"/>
    <col min="2" max="2" width="14" style="4" hidden="1" customWidth="1"/>
    <col min="3" max="3" width="20.140625" style="4" bestFit="1" customWidth="1"/>
    <col min="4" max="4" width="20.7109375" style="4" customWidth="1"/>
    <col min="5" max="5" width="40.85546875" style="4" bestFit="1" customWidth="1"/>
    <col min="6" max="6" width="13.28515625" style="5" customWidth="1"/>
    <col min="7" max="7" width="21" style="5" customWidth="1"/>
    <col min="8" max="8" width="23.42578125" style="5" customWidth="1"/>
    <col min="9" max="9" width="24.28515625" style="4" customWidth="1"/>
    <col min="10" max="10" width="41.140625" style="4" customWidth="1"/>
    <col min="11" max="11" width="44.7109375" style="4" bestFit="1" customWidth="1"/>
    <col min="12" max="12" width="24.28515625" style="4" customWidth="1"/>
    <col min="13" max="15" width="21" style="4" customWidth="1"/>
    <col min="16" max="16" width="30.5703125" style="1" bestFit="1" customWidth="1"/>
    <col min="17" max="17" width="26.7109375" style="1" bestFit="1" customWidth="1"/>
    <col min="18" max="16384" width="9.140625" style="4"/>
  </cols>
  <sheetData>
    <row r="1" spans="1:17" ht="49.5" customHeight="1" thickBot="1" x14ac:dyDescent="0.3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23"/>
    </row>
    <row r="2" spans="1:17" s="15" customFormat="1" ht="39.75" customHeight="1" x14ac:dyDescent="0.25">
      <c r="A2" s="60" t="s">
        <v>9</v>
      </c>
      <c r="B2" s="61"/>
      <c r="C2" s="61"/>
      <c r="D2" s="61"/>
      <c r="E2" s="61"/>
      <c r="F2" s="62" t="s">
        <v>19</v>
      </c>
      <c r="G2" s="62"/>
      <c r="H2" s="62"/>
      <c r="I2" s="62"/>
      <c r="J2" s="62"/>
      <c r="K2" s="62"/>
      <c r="L2" s="63" t="s">
        <v>20</v>
      </c>
      <c r="M2" s="62"/>
      <c r="N2" s="62"/>
      <c r="O2" s="62"/>
      <c r="P2" s="64"/>
      <c r="Q2" s="26"/>
    </row>
    <row r="3" spans="1:17" s="16" customFormat="1" ht="47.25" x14ac:dyDescent="0.25">
      <c r="A3" s="27" t="s">
        <v>7</v>
      </c>
      <c r="B3" s="22" t="s">
        <v>0</v>
      </c>
      <c r="C3" s="22" t="s">
        <v>4</v>
      </c>
      <c r="D3" s="21" t="s">
        <v>5</v>
      </c>
      <c r="E3" s="22" t="s">
        <v>1</v>
      </c>
      <c r="F3" s="27" t="s">
        <v>11</v>
      </c>
      <c r="G3" s="21" t="s">
        <v>14</v>
      </c>
      <c r="H3" s="21" t="s">
        <v>15</v>
      </c>
      <c r="I3" s="21" t="s">
        <v>18</v>
      </c>
      <c r="J3" s="21" t="s">
        <v>13</v>
      </c>
      <c r="K3" s="25" t="s">
        <v>25</v>
      </c>
      <c r="L3" s="27" t="s">
        <v>21</v>
      </c>
      <c r="M3" s="21" t="s">
        <v>22</v>
      </c>
      <c r="N3" s="21" t="s">
        <v>23</v>
      </c>
      <c r="O3" s="21" t="s">
        <v>24</v>
      </c>
      <c r="P3" s="28" t="s">
        <v>25</v>
      </c>
    </row>
    <row r="4" spans="1:17" ht="30" customHeight="1" thickBot="1" x14ac:dyDescent="0.3">
      <c r="A4" s="36" t="s">
        <v>8</v>
      </c>
      <c r="B4" s="12" t="s">
        <v>3</v>
      </c>
      <c r="C4" s="17" t="s">
        <v>6</v>
      </c>
      <c r="D4" s="12">
        <v>77062</v>
      </c>
      <c r="E4" s="13" t="s">
        <v>57</v>
      </c>
      <c r="F4" s="29" t="s">
        <v>10</v>
      </c>
      <c r="G4" s="65" t="s">
        <v>12</v>
      </c>
      <c r="H4" s="65"/>
      <c r="I4" s="65"/>
      <c r="J4" s="65"/>
      <c r="K4" s="20" t="s">
        <v>56</v>
      </c>
      <c r="L4" s="32">
        <v>46047</v>
      </c>
      <c r="M4" s="33">
        <f>L4+6</f>
        <v>46053</v>
      </c>
      <c r="N4" s="33">
        <v>46082</v>
      </c>
      <c r="O4" s="34">
        <v>45722</v>
      </c>
      <c r="P4" s="41" t="s">
        <v>49</v>
      </c>
      <c r="Q4" s="14"/>
    </row>
    <row r="5" spans="1:17" ht="30" customHeight="1" x14ac:dyDescent="0.25">
      <c r="A5" s="27" t="s">
        <v>7</v>
      </c>
      <c r="B5" s="22" t="s">
        <v>0</v>
      </c>
      <c r="C5" s="22" t="s">
        <v>4</v>
      </c>
      <c r="D5" s="21" t="s">
        <v>5</v>
      </c>
      <c r="E5" s="22" t="s">
        <v>1</v>
      </c>
      <c r="F5" s="27" t="s">
        <v>11</v>
      </c>
      <c r="G5" s="21" t="s">
        <v>14</v>
      </c>
      <c r="H5" s="21" t="s">
        <v>15</v>
      </c>
      <c r="I5" s="21" t="s">
        <v>18</v>
      </c>
      <c r="J5" s="21" t="s">
        <v>13</v>
      </c>
      <c r="K5" s="28" t="s">
        <v>25</v>
      </c>
      <c r="L5" s="1"/>
      <c r="O5" s="1"/>
      <c r="P5" s="14"/>
      <c r="Q5" s="4"/>
    </row>
    <row r="6" spans="1:17" ht="30" customHeight="1" x14ac:dyDescent="0.25">
      <c r="A6" s="36" t="s">
        <v>8</v>
      </c>
      <c r="B6" s="12" t="s">
        <v>3</v>
      </c>
      <c r="C6" s="17" t="s">
        <v>6</v>
      </c>
      <c r="D6" s="12">
        <v>77062</v>
      </c>
      <c r="E6" s="13" t="s">
        <v>58</v>
      </c>
      <c r="F6" s="29">
        <v>45991</v>
      </c>
      <c r="G6" s="18" t="s">
        <v>2</v>
      </c>
      <c r="H6" s="18">
        <f>F6+1</f>
        <v>45992</v>
      </c>
      <c r="I6" s="18">
        <f>H6+10</f>
        <v>46002</v>
      </c>
      <c r="J6" s="19">
        <f>I6+4</f>
        <v>46006</v>
      </c>
      <c r="K6" s="31"/>
      <c r="L6" s="2"/>
      <c r="O6" s="1"/>
      <c r="P6" s="14"/>
      <c r="Q6" s="4"/>
    </row>
    <row r="7" spans="1:17" ht="30" customHeight="1" x14ac:dyDescent="0.25">
      <c r="A7" s="27" t="s">
        <v>7</v>
      </c>
      <c r="B7" s="22" t="s">
        <v>0</v>
      </c>
      <c r="C7" s="22" t="s">
        <v>4</v>
      </c>
      <c r="D7" s="21" t="s">
        <v>5</v>
      </c>
      <c r="E7" s="22" t="s">
        <v>1</v>
      </c>
      <c r="F7" s="27" t="s">
        <v>11</v>
      </c>
      <c r="G7" s="21" t="s">
        <v>14</v>
      </c>
      <c r="H7" s="21" t="s">
        <v>15</v>
      </c>
      <c r="I7" s="21" t="s">
        <v>18</v>
      </c>
      <c r="J7" s="21" t="s">
        <v>13</v>
      </c>
      <c r="K7" s="28" t="s">
        <v>25</v>
      </c>
      <c r="L7" s="3"/>
      <c r="O7" s="1"/>
      <c r="P7" s="14"/>
      <c r="Q7" s="4"/>
    </row>
    <row r="8" spans="1:17" ht="30" customHeight="1" x14ac:dyDescent="0.25">
      <c r="A8" s="36" t="s">
        <v>8</v>
      </c>
      <c r="B8" s="12" t="s">
        <v>3</v>
      </c>
      <c r="C8" s="17" t="s">
        <v>6</v>
      </c>
      <c r="D8" s="12">
        <v>77062</v>
      </c>
      <c r="E8" s="13" t="s">
        <v>67</v>
      </c>
      <c r="F8" s="29">
        <v>45991</v>
      </c>
      <c r="G8" s="51" t="s">
        <v>50</v>
      </c>
      <c r="H8" s="18">
        <f>F8+1</f>
        <v>45992</v>
      </c>
      <c r="I8" s="18">
        <f>H8+10</f>
        <v>46002</v>
      </c>
      <c r="J8" s="19">
        <f>I8+4</f>
        <v>46006</v>
      </c>
      <c r="K8" s="31" t="s">
        <v>51</v>
      </c>
      <c r="L8" s="9"/>
      <c r="O8" s="1"/>
      <c r="P8" s="14"/>
      <c r="Q8" s="4"/>
    </row>
    <row r="9" spans="1:17" ht="30" customHeight="1" x14ac:dyDescent="0.25">
      <c r="A9" s="27" t="s">
        <v>7</v>
      </c>
      <c r="B9" s="22" t="s">
        <v>0</v>
      </c>
      <c r="C9" s="22" t="s">
        <v>4</v>
      </c>
      <c r="D9" s="21" t="s">
        <v>5</v>
      </c>
      <c r="E9" s="22" t="s">
        <v>1</v>
      </c>
      <c r="F9" s="27" t="s">
        <v>11</v>
      </c>
      <c r="G9" s="21" t="s">
        <v>14</v>
      </c>
      <c r="H9" s="21" t="s">
        <v>15</v>
      </c>
      <c r="I9" s="21" t="s">
        <v>18</v>
      </c>
      <c r="J9" s="21" t="s">
        <v>13</v>
      </c>
      <c r="K9" s="28" t="s">
        <v>25</v>
      </c>
      <c r="L9" s="1"/>
      <c r="O9" s="1"/>
      <c r="P9" s="14"/>
      <c r="Q9" s="4"/>
    </row>
    <row r="10" spans="1:17" ht="30" customHeight="1" x14ac:dyDescent="0.25">
      <c r="A10" s="36" t="s">
        <v>8</v>
      </c>
      <c r="B10" s="12" t="s">
        <v>3</v>
      </c>
      <c r="C10" s="17" t="s">
        <v>6</v>
      </c>
      <c r="D10" s="12">
        <v>77062</v>
      </c>
      <c r="E10" s="13" t="s">
        <v>60</v>
      </c>
      <c r="F10" s="29" t="s">
        <v>10</v>
      </c>
      <c r="G10" s="29" t="s">
        <v>10</v>
      </c>
      <c r="H10" s="18">
        <v>45976</v>
      </c>
      <c r="I10" s="18">
        <f>H10+7</f>
        <v>45983</v>
      </c>
      <c r="J10" s="19">
        <f>I10+4</f>
        <v>45987</v>
      </c>
      <c r="K10" s="31" t="s">
        <v>69</v>
      </c>
      <c r="O10" s="1"/>
      <c r="P10" s="14"/>
      <c r="Q10" s="4"/>
    </row>
    <row r="11" spans="1:17" ht="30" customHeight="1" x14ac:dyDescent="0.25">
      <c r="A11" s="27" t="s">
        <v>7</v>
      </c>
      <c r="B11" s="22" t="s">
        <v>0</v>
      </c>
      <c r="C11" s="22" t="s">
        <v>4</v>
      </c>
      <c r="D11" s="21" t="s">
        <v>5</v>
      </c>
      <c r="E11" s="22" t="s">
        <v>1</v>
      </c>
      <c r="F11" s="27" t="s">
        <v>11</v>
      </c>
      <c r="G11" s="21" t="s">
        <v>14</v>
      </c>
      <c r="H11" s="21" t="s">
        <v>15</v>
      </c>
      <c r="I11" s="21" t="s">
        <v>18</v>
      </c>
      <c r="J11" s="21" t="s">
        <v>13</v>
      </c>
      <c r="K11" s="28" t="s">
        <v>25</v>
      </c>
      <c r="L11" s="9"/>
      <c r="O11" s="1"/>
      <c r="P11" s="14"/>
      <c r="Q11" s="4"/>
    </row>
    <row r="12" spans="1:17" ht="30" customHeight="1" x14ac:dyDescent="0.25">
      <c r="A12" s="36" t="s">
        <v>8</v>
      </c>
      <c r="B12" s="12" t="s">
        <v>3</v>
      </c>
      <c r="C12" s="17" t="s">
        <v>6</v>
      </c>
      <c r="D12" s="12">
        <v>77062</v>
      </c>
      <c r="E12" s="13" t="s">
        <v>61</v>
      </c>
      <c r="F12" s="29">
        <v>46019</v>
      </c>
      <c r="G12" s="51" t="s">
        <v>50</v>
      </c>
      <c r="H12" s="18">
        <v>46020</v>
      </c>
      <c r="I12" s="18">
        <f>H12+20</f>
        <v>46040</v>
      </c>
      <c r="J12" s="19">
        <f>I12+7</f>
        <v>46047</v>
      </c>
      <c r="K12" s="31" t="s">
        <v>51</v>
      </c>
      <c r="O12" s="1"/>
      <c r="P12" s="2"/>
      <c r="Q12" s="4"/>
    </row>
    <row r="13" spans="1:17" ht="30" customHeight="1" x14ac:dyDescent="0.25">
      <c r="A13" s="27" t="s">
        <v>7</v>
      </c>
      <c r="B13" s="22" t="s">
        <v>0</v>
      </c>
      <c r="C13" s="22" t="s">
        <v>4</v>
      </c>
      <c r="D13" s="21" t="s">
        <v>5</v>
      </c>
      <c r="E13" s="22" t="s">
        <v>1</v>
      </c>
      <c r="F13" s="27" t="s">
        <v>16</v>
      </c>
      <c r="G13" s="21" t="s">
        <v>17</v>
      </c>
      <c r="H13" s="21" t="s">
        <v>15</v>
      </c>
      <c r="I13" s="21" t="s">
        <v>18</v>
      </c>
      <c r="J13" s="21" t="s">
        <v>13</v>
      </c>
      <c r="K13" s="28" t="s">
        <v>25</v>
      </c>
      <c r="O13" s="1"/>
      <c r="P13" s="2"/>
      <c r="Q13" s="4"/>
    </row>
    <row r="14" spans="1:17" ht="30" customHeight="1" thickBot="1" x14ac:dyDescent="0.3">
      <c r="A14" s="37" t="s">
        <v>8</v>
      </c>
      <c r="B14" s="38" t="s">
        <v>3</v>
      </c>
      <c r="C14" s="39" t="s">
        <v>6</v>
      </c>
      <c r="D14" s="38">
        <v>77062</v>
      </c>
      <c r="E14" s="40" t="s">
        <v>62</v>
      </c>
      <c r="F14" s="32" t="s">
        <v>10</v>
      </c>
      <c r="G14" s="52">
        <v>45964</v>
      </c>
      <c r="H14" s="33" t="s">
        <v>2</v>
      </c>
      <c r="I14" s="33">
        <f>G14+10</f>
        <v>45974</v>
      </c>
      <c r="J14" s="34">
        <f>I14+7</f>
        <v>45981</v>
      </c>
      <c r="K14" s="35" t="s">
        <v>55</v>
      </c>
      <c r="O14" s="1"/>
      <c r="P14" s="2"/>
      <c r="Q14" s="4"/>
    </row>
    <row r="15" spans="1:17" ht="18" customHeight="1" thickBot="1" x14ac:dyDescent="0.3">
      <c r="F15" s="6"/>
      <c r="G15" s="6"/>
      <c r="H15" s="6"/>
      <c r="I15" s="7"/>
      <c r="M15" s="11"/>
    </row>
    <row r="16" spans="1:17" ht="18" customHeight="1" x14ac:dyDescent="0.25">
      <c r="A16" s="56" t="s">
        <v>68</v>
      </c>
      <c r="B16" s="57"/>
      <c r="C16" s="57"/>
      <c r="D16" s="58"/>
      <c r="E16" s="24"/>
      <c r="F16" s="42"/>
      <c r="G16" s="42"/>
      <c r="H16" s="6"/>
      <c r="I16" s="8"/>
      <c r="J16" s="9"/>
      <c r="K16" s="9"/>
      <c r="L16" s="9"/>
    </row>
    <row r="17" spans="1:12" ht="21" x14ac:dyDescent="0.25">
      <c r="A17" s="27"/>
      <c r="B17" s="22" t="s">
        <v>0</v>
      </c>
      <c r="C17" s="22" t="s">
        <v>1</v>
      </c>
      <c r="D17" s="28" t="s">
        <v>33</v>
      </c>
      <c r="E17" s="24"/>
      <c r="F17" s="42"/>
      <c r="G17" s="42"/>
      <c r="H17" s="6"/>
      <c r="I17" s="8"/>
      <c r="J17" s="9"/>
      <c r="K17" s="9"/>
      <c r="L17" s="9"/>
    </row>
    <row r="18" spans="1:12" ht="30" x14ac:dyDescent="0.25">
      <c r="A18" s="43">
        <v>1</v>
      </c>
      <c r="B18" s="13"/>
      <c r="C18" s="45" t="s">
        <v>26</v>
      </c>
      <c r="D18" s="30">
        <v>46082</v>
      </c>
      <c r="F18" s="6"/>
      <c r="G18" s="6"/>
      <c r="H18" s="6"/>
      <c r="I18" s="10"/>
      <c r="J18" s="10"/>
      <c r="K18" s="10"/>
      <c r="L18" s="10"/>
    </row>
    <row r="19" spans="1:12" ht="30" x14ac:dyDescent="0.25">
      <c r="A19" s="43">
        <v>2</v>
      </c>
      <c r="B19" s="13"/>
      <c r="C19" s="45" t="s">
        <v>27</v>
      </c>
      <c r="D19" s="30" t="s">
        <v>34</v>
      </c>
      <c r="F19" s="6"/>
      <c r="G19" s="6"/>
      <c r="H19" s="6"/>
      <c r="J19" s="10"/>
      <c r="K19" s="9"/>
      <c r="L19" s="9"/>
    </row>
    <row r="20" spans="1:12" ht="30" x14ac:dyDescent="0.25">
      <c r="A20" s="43">
        <v>3</v>
      </c>
      <c r="B20" s="13"/>
      <c r="C20" s="45" t="s">
        <v>28</v>
      </c>
      <c r="D20" s="30" t="s">
        <v>10</v>
      </c>
      <c r="J20" s="10"/>
      <c r="K20" s="11"/>
      <c r="L20" s="11"/>
    </row>
    <row r="21" spans="1:12" ht="30" x14ac:dyDescent="0.25">
      <c r="A21" s="43">
        <v>4</v>
      </c>
      <c r="B21" s="13"/>
      <c r="C21" s="45" t="s">
        <v>29</v>
      </c>
      <c r="D21" s="30" t="s">
        <v>34</v>
      </c>
      <c r="J21" s="10"/>
    </row>
    <row r="22" spans="1:12" ht="30" x14ac:dyDescent="0.25">
      <c r="A22" s="43">
        <v>5</v>
      </c>
      <c r="B22" s="13"/>
      <c r="C22" s="45" t="s">
        <v>30</v>
      </c>
      <c r="D22" s="30" t="s">
        <v>10</v>
      </c>
      <c r="J22" s="10"/>
    </row>
    <row r="23" spans="1:12" ht="30" x14ac:dyDescent="0.25">
      <c r="A23" s="43">
        <v>6</v>
      </c>
      <c r="B23" s="13"/>
      <c r="C23" s="45" t="s">
        <v>31</v>
      </c>
      <c r="D23" s="30" t="s">
        <v>10</v>
      </c>
    </row>
    <row r="24" spans="1:12" ht="35.25" customHeight="1" x14ac:dyDescent="0.25">
      <c r="A24" s="53">
        <v>7</v>
      </c>
      <c r="B24" s="54"/>
      <c r="C24" s="55" t="s">
        <v>60</v>
      </c>
      <c r="D24" s="30" t="s">
        <v>10</v>
      </c>
    </row>
    <row r="25" spans="1:12" ht="30.75" thickBot="1" x14ac:dyDescent="0.3">
      <c r="A25" s="44">
        <v>8</v>
      </c>
      <c r="B25" s="40"/>
      <c r="C25" s="46" t="s">
        <v>32</v>
      </c>
      <c r="D25" s="47" t="s">
        <v>10</v>
      </c>
    </row>
  </sheetData>
  <mergeCells count="6">
    <mergeCell ref="A16:D16"/>
    <mergeCell ref="A1:K1"/>
    <mergeCell ref="A2:E2"/>
    <mergeCell ref="F2:K2"/>
    <mergeCell ref="L2:P2"/>
    <mergeCell ref="G4:J4"/>
  </mergeCells>
  <conditionalFormatting sqref="D18:D25">
    <cfRule type="containsBlanks" dxfId="63" priority="9">
      <formula>LEN(TRIM(D18))=0</formula>
    </cfRule>
    <cfRule type="containsText" dxfId="62" priority="10" operator="containsText" text="N/A">
      <formula>NOT(ISERROR(SEARCH("N/A",D18)))</formula>
    </cfRule>
    <cfRule type="containsText" dxfId="61" priority="11" operator="containsText" text="In Stock">
      <formula>NOT(ISERROR(SEARCH("In Stock",D18)))</formula>
    </cfRule>
    <cfRule type="notContainsText" dxfId="60" priority="12" operator="notContains" text="In Stock">
      <formula>ISERROR(SEARCH("In Stock",D18))</formula>
    </cfRule>
  </conditionalFormatting>
  <conditionalFormatting sqref="F4:G4">
    <cfRule type="containsBlanks" dxfId="59" priority="17">
      <formula>LEN(TRIM(F4))=0</formula>
    </cfRule>
    <cfRule type="containsText" dxfId="58" priority="18" operator="containsText" text="N/A">
      <formula>NOT(ISERROR(SEARCH("N/A",F4)))</formula>
    </cfRule>
    <cfRule type="containsText" dxfId="57" priority="19" operator="containsText" text="In Stock">
      <formula>NOT(ISERROR(SEARCH("In Stock",F4)))</formula>
    </cfRule>
    <cfRule type="notContainsText" dxfId="56" priority="20" operator="notContains" text="In Stock">
      <formula>ISERROR(SEARCH("In Stock",F4))</formula>
    </cfRule>
  </conditionalFormatting>
  <conditionalFormatting sqref="F6:G6 F8 F12 F14">
    <cfRule type="containsBlanks" dxfId="55" priority="21">
      <formula>LEN(TRIM(F6))=0</formula>
    </cfRule>
    <cfRule type="containsText" dxfId="54" priority="22" operator="containsText" text="N/A">
      <formula>NOT(ISERROR(SEARCH("N/A",F6)))</formula>
    </cfRule>
    <cfRule type="containsText" dxfId="53" priority="23" operator="containsText" text="In Stock">
      <formula>NOT(ISERROR(SEARCH("In Stock",F6)))</formula>
    </cfRule>
    <cfRule type="notContainsText" dxfId="52" priority="24" operator="notContains" text="In Stock">
      <formula>ISERROR(SEARCH("In Stock",F6))</formula>
    </cfRule>
  </conditionalFormatting>
  <conditionalFormatting sqref="F10:G10">
    <cfRule type="containsBlanks" dxfId="51" priority="1">
      <formula>LEN(TRIM(F10))=0</formula>
    </cfRule>
    <cfRule type="containsText" dxfId="50" priority="2" operator="containsText" text="N/A">
      <formula>NOT(ISERROR(SEARCH("N/A",F10)))</formula>
    </cfRule>
    <cfRule type="containsText" dxfId="49" priority="3" operator="containsText" text="In Stock">
      <formula>NOT(ISERROR(SEARCH("In Stock",F10)))</formula>
    </cfRule>
    <cfRule type="notContainsText" dxfId="48" priority="4" operator="notContains" text="In Stock">
      <formula>ISERROR(SEARCH("In Stock",F10))</formula>
    </cfRule>
  </conditionalFormatting>
  <conditionalFormatting sqref="H14">
    <cfRule type="containsBlanks" dxfId="47" priority="13">
      <formula>LEN(TRIM(H14))=0</formula>
    </cfRule>
    <cfRule type="containsText" dxfId="46" priority="14" operator="containsText" text="N/A">
      <formula>NOT(ISERROR(SEARCH("N/A",H14)))</formula>
    </cfRule>
    <cfRule type="containsText" dxfId="45" priority="15" operator="containsText" text="In Stock">
      <formula>NOT(ISERROR(SEARCH("In Stock",H14)))</formula>
    </cfRule>
    <cfRule type="notContainsText" dxfId="44" priority="16" operator="notContains" text="In Stock">
      <formula>ISERROR(SEARCH("In Stock",H14))</formula>
    </cfRule>
  </conditionalFormatting>
  <pageMargins left="0.38124999999999998" right="0.70866141732283505" top="0.74803149606299202" bottom="0.74803149606299202" header="0.31496062992126" footer="0.3149606299212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D066D-DD8F-4B92-9DFA-967DC16E0AEB}">
  <dimension ref="A1:L15"/>
  <sheetViews>
    <sheetView topLeftCell="A12" zoomScale="90" zoomScaleNormal="90" zoomScaleSheetLayoutView="80" workbookViewId="0">
      <selection sqref="A1:K1"/>
    </sheetView>
  </sheetViews>
  <sheetFormatPr defaultColWidth="9.140625" defaultRowHeight="15" x14ac:dyDescent="0.25"/>
  <cols>
    <col min="1" max="1" width="13.140625" style="5" customWidth="1"/>
    <col min="2" max="2" width="14" style="4" hidden="1" customWidth="1"/>
    <col min="3" max="3" width="20.140625" style="4" bestFit="1" customWidth="1"/>
    <col min="4" max="4" width="20.7109375" style="4" customWidth="1"/>
    <col min="5" max="5" width="40.85546875" style="4" bestFit="1" customWidth="1"/>
    <col min="6" max="8" width="42.42578125" style="5" customWidth="1"/>
    <col min="9" max="11" width="42.42578125" style="4" customWidth="1"/>
    <col min="12" max="12" width="42.42578125" style="1" customWidth="1"/>
    <col min="13" max="16384" width="9.140625" style="4"/>
  </cols>
  <sheetData>
    <row r="1" spans="1:12" ht="49.5" customHeight="1" thickBot="1" x14ac:dyDescent="0.3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s="15" customFormat="1" ht="39.75" customHeight="1" thickBot="1" x14ac:dyDescent="0.3">
      <c r="A2" s="60" t="s">
        <v>9</v>
      </c>
      <c r="B2" s="61"/>
      <c r="C2" s="61"/>
      <c r="D2" s="61"/>
      <c r="E2" s="61"/>
      <c r="F2" s="66" t="s">
        <v>41</v>
      </c>
      <c r="G2" s="67"/>
      <c r="H2" s="67"/>
      <c r="I2" s="67"/>
      <c r="J2" s="67"/>
      <c r="K2" s="67"/>
      <c r="L2" s="68"/>
    </row>
    <row r="3" spans="1:12" s="16" customFormat="1" ht="31.5" x14ac:dyDescent="0.25">
      <c r="A3" s="27" t="s">
        <v>7</v>
      </c>
      <c r="B3" s="22" t="s">
        <v>0</v>
      </c>
      <c r="C3" s="22" t="s">
        <v>4</v>
      </c>
      <c r="D3" s="21" t="s">
        <v>5</v>
      </c>
      <c r="E3" s="22" t="s">
        <v>1</v>
      </c>
      <c r="F3" s="48" t="s">
        <v>35</v>
      </c>
      <c r="G3" s="49" t="s">
        <v>36</v>
      </c>
      <c r="H3" s="49" t="s">
        <v>37</v>
      </c>
      <c r="I3" s="49" t="s">
        <v>38</v>
      </c>
      <c r="J3" s="49" t="s">
        <v>39</v>
      </c>
      <c r="K3" s="49" t="s">
        <v>40</v>
      </c>
      <c r="L3" s="50" t="s">
        <v>25</v>
      </c>
    </row>
    <row r="4" spans="1:12" ht="228" customHeight="1" thickBot="1" x14ac:dyDescent="0.3">
      <c r="A4" s="36" t="s">
        <v>8</v>
      </c>
      <c r="B4" s="12" t="s">
        <v>3</v>
      </c>
      <c r="C4" s="17" t="s">
        <v>63</v>
      </c>
      <c r="D4" s="12">
        <v>77062</v>
      </c>
      <c r="E4" s="13" t="s">
        <v>57</v>
      </c>
      <c r="F4" s="29" t="e" vm="1">
        <v>#VALUE!</v>
      </c>
      <c r="G4" s="18"/>
      <c r="H4" s="18"/>
      <c r="I4" s="18"/>
      <c r="J4" s="19"/>
      <c r="K4" s="19"/>
      <c r="L4" s="31" t="s">
        <v>54</v>
      </c>
    </row>
    <row r="5" spans="1:12" ht="41.25" customHeight="1" x14ac:dyDescent="0.25">
      <c r="A5" s="27" t="s">
        <v>7</v>
      </c>
      <c r="B5" s="22" t="s">
        <v>0</v>
      </c>
      <c r="C5" s="22" t="s">
        <v>4</v>
      </c>
      <c r="D5" s="21" t="s">
        <v>5</v>
      </c>
      <c r="E5" s="22" t="s">
        <v>1</v>
      </c>
      <c r="F5" s="27" t="s">
        <v>35</v>
      </c>
      <c r="G5" s="21" t="s">
        <v>36</v>
      </c>
      <c r="H5" s="21" t="s">
        <v>37</v>
      </c>
      <c r="I5" s="21" t="s">
        <v>38</v>
      </c>
      <c r="J5" s="21" t="s">
        <v>39</v>
      </c>
      <c r="K5" s="21" t="s">
        <v>40</v>
      </c>
      <c r="L5" s="50" t="s">
        <v>25</v>
      </c>
    </row>
    <row r="6" spans="1:12" ht="228" customHeight="1" thickBot="1" x14ac:dyDescent="0.3">
      <c r="A6" s="36" t="s">
        <v>8</v>
      </c>
      <c r="B6" s="12" t="s">
        <v>3</v>
      </c>
      <c r="C6" s="17" t="s">
        <v>63</v>
      </c>
      <c r="D6" s="12">
        <v>77062</v>
      </c>
      <c r="E6" s="13" t="s">
        <v>58</v>
      </c>
      <c r="F6" s="29" t="e" vm="2">
        <v>#VALUE!</v>
      </c>
      <c r="G6" s="18"/>
      <c r="H6" s="18"/>
      <c r="I6" s="18"/>
      <c r="J6" s="19"/>
      <c r="K6" s="19"/>
      <c r="L6" s="31" t="s">
        <v>45</v>
      </c>
    </row>
    <row r="7" spans="1:12" ht="42" customHeight="1" x14ac:dyDescent="0.25">
      <c r="A7" s="27" t="s">
        <v>7</v>
      </c>
      <c r="B7" s="22" t="s">
        <v>0</v>
      </c>
      <c r="C7" s="22" t="s">
        <v>4</v>
      </c>
      <c r="D7" s="21" t="s">
        <v>5</v>
      </c>
      <c r="E7" s="22" t="s">
        <v>1</v>
      </c>
      <c r="F7" s="27" t="s">
        <v>35</v>
      </c>
      <c r="G7" s="21" t="s">
        <v>36</v>
      </c>
      <c r="H7" s="21" t="s">
        <v>37</v>
      </c>
      <c r="I7" s="21" t="s">
        <v>38</v>
      </c>
      <c r="J7" s="21" t="s">
        <v>39</v>
      </c>
      <c r="K7" s="21" t="s">
        <v>40</v>
      </c>
      <c r="L7" s="50" t="s">
        <v>25</v>
      </c>
    </row>
    <row r="8" spans="1:12" ht="228" customHeight="1" thickBot="1" x14ac:dyDescent="0.3">
      <c r="A8" s="36" t="s">
        <v>8</v>
      </c>
      <c r="B8" s="12" t="s">
        <v>3</v>
      </c>
      <c r="C8" s="17" t="s">
        <v>63</v>
      </c>
      <c r="D8" s="12">
        <v>77062</v>
      </c>
      <c r="E8" s="13" t="s">
        <v>59</v>
      </c>
      <c r="F8" s="29" t="e" vm="3">
        <v>#VALUE!</v>
      </c>
      <c r="G8" s="18"/>
      <c r="H8" s="18"/>
      <c r="I8" s="18"/>
      <c r="J8" s="19"/>
      <c r="K8" s="19"/>
      <c r="L8" s="31" t="s">
        <v>46</v>
      </c>
    </row>
    <row r="9" spans="1:12" ht="39" customHeight="1" x14ac:dyDescent="0.25">
      <c r="A9" s="27" t="s">
        <v>7</v>
      </c>
      <c r="B9" s="22" t="s">
        <v>0</v>
      </c>
      <c r="C9" s="22" t="s">
        <v>4</v>
      </c>
      <c r="D9" s="21" t="s">
        <v>5</v>
      </c>
      <c r="E9" s="22" t="s">
        <v>1</v>
      </c>
      <c r="F9" s="27" t="s">
        <v>35</v>
      </c>
      <c r="G9" s="21" t="s">
        <v>36</v>
      </c>
      <c r="H9" s="21" t="s">
        <v>37</v>
      </c>
      <c r="I9" s="21" t="s">
        <v>38</v>
      </c>
      <c r="J9" s="21" t="s">
        <v>39</v>
      </c>
      <c r="K9" s="21" t="s">
        <v>40</v>
      </c>
      <c r="L9" s="50" t="s">
        <v>25</v>
      </c>
    </row>
    <row r="10" spans="1:12" ht="228" customHeight="1" thickBot="1" x14ac:dyDescent="0.3">
      <c r="A10" s="36" t="s">
        <v>8</v>
      </c>
      <c r="B10" s="12" t="s">
        <v>3</v>
      </c>
      <c r="C10" s="17" t="s">
        <v>63</v>
      </c>
      <c r="D10" s="12">
        <v>77062</v>
      </c>
      <c r="E10" s="13" t="s">
        <v>60</v>
      </c>
      <c r="F10" s="29"/>
      <c r="G10" s="18"/>
      <c r="H10" s="18"/>
      <c r="I10" s="18"/>
      <c r="J10" s="19"/>
      <c r="K10" s="19"/>
      <c r="L10" s="31" t="s">
        <v>47</v>
      </c>
    </row>
    <row r="11" spans="1:12" ht="40.5" customHeight="1" x14ac:dyDescent="0.25">
      <c r="A11" s="27" t="s">
        <v>7</v>
      </c>
      <c r="B11" s="22" t="s">
        <v>0</v>
      </c>
      <c r="C11" s="22" t="s">
        <v>4</v>
      </c>
      <c r="D11" s="21" t="s">
        <v>5</v>
      </c>
      <c r="E11" s="22" t="s">
        <v>1</v>
      </c>
      <c r="F11" s="27" t="s">
        <v>35</v>
      </c>
      <c r="G11" s="21" t="s">
        <v>36</v>
      </c>
      <c r="H11" s="21" t="s">
        <v>37</v>
      </c>
      <c r="I11" s="21" t="s">
        <v>38</v>
      </c>
      <c r="J11" s="21" t="s">
        <v>39</v>
      </c>
      <c r="K11" s="21" t="s">
        <v>40</v>
      </c>
      <c r="L11" s="50" t="s">
        <v>25</v>
      </c>
    </row>
    <row r="12" spans="1:12" ht="228" customHeight="1" thickBot="1" x14ac:dyDescent="0.3">
      <c r="A12" s="36" t="s">
        <v>8</v>
      </c>
      <c r="B12" s="12" t="s">
        <v>3</v>
      </c>
      <c r="C12" s="17" t="s">
        <v>63</v>
      </c>
      <c r="D12" s="12">
        <v>77062</v>
      </c>
      <c r="E12" s="13" t="s">
        <v>61</v>
      </c>
      <c r="F12" s="29" t="e" vm="4">
        <v>#VALUE!</v>
      </c>
      <c r="G12" s="18" t="e" vm="5">
        <v>#VALUE!</v>
      </c>
      <c r="H12" s="18" t="e" vm="6">
        <v>#VALUE!</v>
      </c>
      <c r="I12" s="18" t="e" vm="7">
        <v>#VALUE!</v>
      </c>
      <c r="J12" s="19"/>
      <c r="K12" s="19"/>
      <c r="L12" s="31" t="s">
        <v>53</v>
      </c>
    </row>
    <row r="13" spans="1:12" ht="42" customHeight="1" x14ac:dyDescent="0.25">
      <c r="A13" s="27" t="s">
        <v>7</v>
      </c>
      <c r="B13" s="22" t="s">
        <v>0</v>
      </c>
      <c r="C13" s="22" t="s">
        <v>4</v>
      </c>
      <c r="D13" s="21" t="s">
        <v>5</v>
      </c>
      <c r="E13" s="22" t="s">
        <v>1</v>
      </c>
      <c r="F13" s="27" t="s">
        <v>35</v>
      </c>
      <c r="G13" s="21" t="s">
        <v>36</v>
      </c>
      <c r="H13" s="21" t="s">
        <v>37</v>
      </c>
      <c r="I13" s="21" t="s">
        <v>38</v>
      </c>
      <c r="J13" s="21" t="s">
        <v>39</v>
      </c>
      <c r="K13" s="21"/>
      <c r="L13" s="50" t="s">
        <v>25</v>
      </c>
    </row>
    <row r="14" spans="1:12" ht="228" customHeight="1" thickBot="1" x14ac:dyDescent="0.3">
      <c r="A14" s="37" t="s">
        <v>8</v>
      </c>
      <c r="B14" s="38" t="s">
        <v>3</v>
      </c>
      <c r="C14" s="17" t="s">
        <v>63</v>
      </c>
      <c r="D14" s="38">
        <v>77062</v>
      </c>
      <c r="E14" s="40" t="s">
        <v>62</v>
      </c>
      <c r="F14" s="32" t="e" vm="8">
        <v>#VALUE!</v>
      </c>
      <c r="G14" s="33"/>
      <c r="H14" s="33"/>
      <c r="I14" s="33"/>
      <c r="J14" s="34"/>
      <c r="K14" s="34"/>
      <c r="L14" s="35" t="s">
        <v>52</v>
      </c>
    </row>
    <row r="15" spans="1:12" ht="18" customHeight="1" x14ac:dyDescent="0.25">
      <c r="F15" s="6"/>
      <c r="G15" s="6"/>
      <c r="H15" s="6"/>
      <c r="I15" s="7"/>
    </row>
  </sheetData>
  <mergeCells count="3">
    <mergeCell ref="A1:K1"/>
    <mergeCell ref="A2:E2"/>
    <mergeCell ref="F2:L2"/>
  </mergeCells>
  <conditionalFormatting sqref="G4">
    <cfRule type="containsBlanks" dxfId="43" priority="1">
      <formula>LEN(TRIM(G4))=0</formula>
    </cfRule>
    <cfRule type="containsText" dxfId="42" priority="2" operator="containsText" text="N/A">
      <formula>NOT(ISERROR(SEARCH("N/A",G4)))</formula>
    </cfRule>
    <cfRule type="containsText" dxfId="41" priority="3" operator="containsText" text="In Stock">
      <formula>NOT(ISERROR(SEARCH("In Stock",G4)))</formula>
    </cfRule>
    <cfRule type="notContainsText" dxfId="40" priority="4" operator="notContains" text="In Stock">
      <formula>ISERROR(SEARCH("In Stock",G4))</formula>
    </cfRule>
  </conditionalFormatting>
  <conditionalFormatting sqref="G6 G8 G10">
    <cfRule type="containsBlanks" dxfId="39" priority="9">
      <formula>LEN(TRIM(G6))=0</formula>
    </cfRule>
    <cfRule type="containsText" dxfId="38" priority="10" operator="containsText" text="N/A">
      <formula>NOT(ISERROR(SEARCH("N/A",G6)))</formula>
    </cfRule>
    <cfRule type="containsText" dxfId="37" priority="11" operator="containsText" text="In Stock">
      <formula>NOT(ISERROR(SEARCH("In Stock",G6)))</formula>
    </cfRule>
    <cfRule type="notContainsText" dxfId="36" priority="12" operator="notContains" text="In Stock">
      <formula>ISERROR(SEARCH("In Stock",G6))</formula>
    </cfRule>
  </conditionalFormatting>
  <conditionalFormatting sqref="H14">
    <cfRule type="containsBlanks" dxfId="35" priority="5">
      <formula>LEN(TRIM(H14))=0</formula>
    </cfRule>
    <cfRule type="containsText" dxfId="34" priority="6" operator="containsText" text="N/A">
      <formula>NOT(ISERROR(SEARCH("N/A",H14)))</formula>
    </cfRule>
    <cfRule type="containsText" dxfId="33" priority="7" operator="containsText" text="In Stock">
      <formula>NOT(ISERROR(SEARCH("In Stock",H14)))</formula>
    </cfRule>
    <cfRule type="notContainsText" dxfId="32" priority="8" operator="notContains" text="In Stock">
      <formula>ISERROR(SEARCH("In Stock",H14))</formula>
    </cfRule>
  </conditionalFormatting>
  <pageMargins left="0.38124999999999998" right="0.70866141732283505" top="0.74803149606299202" bottom="0.74803149606299202" header="0.31496062992126" footer="0.31496062992126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9725-5023-4947-BF01-15F585DE73F1}">
  <dimension ref="A1:Q25"/>
  <sheetViews>
    <sheetView tabSelected="1" zoomScale="90" zoomScaleNormal="90" zoomScaleSheetLayoutView="80" workbookViewId="0">
      <selection activeCell="F3" sqref="F3"/>
    </sheetView>
  </sheetViews>
  <sheetFormatPr defaultColWidth="9.140625" defaultRowHeight="15" x14ac:dyDescent="0.25"/>
  <cols>
    <col min="1" max="1" width="13.140625" style="5" customWidth="1"/>
    <col min="2" max="2" width="14" style="4" hidden="1" customWidth="1"/>
    <col min="3" max="3" width="20.140625" style="4" bestFit="1" customWidth="1"/>
    <col min="4" max="4" width="20.7109375" style="4" customWidth="1"/>
    <col min="5" max="5" width="40.85546875" style="4" bestFit="1" customWidth="1"/>
    <col min="6" max="6" width="13.28515625" style="5" customWidth="1"/>
    <col min="7" max="7" width="21" style="5" customWidth="1"/>
    <col min="8" max="8" width="23.42578125" style="5" customWidth="1"/>
    <col min="9" max="9" width="24.28515625" style="4" customWidth="1"/>
    <col min="10" max="10" width="41.140625" style="4" customWidth="1"/>
    <col min="11" max="11" width="44.7109375" style="4" bestFit="1" customWidth="1"/>
    <col min="12" max="12" width="24.28515625" style="4" customWidth="1"/>
    <col min="13" max="15" width="21" style="4" customWidth="1"/>
    <col min="16" max="16" width="30.5703125" style="1" bestFit="1" customWidth="1"/>
    <col min="17" max="17" width="26.7109375" style="1" bestFit="1" customWidth="1"/>
    <col min="18" max="16384" width="9.140625" style="4"/>
  </cols>
  <sheetData>
    <row r="1" spans="1:17" ht="49.5" customHeight="1" thickBot="1" x14ac:dyDescent="0.3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23"/>
    </row>
    <row r="2" spans="1:17" s="15" customFormat="1" ht="39.75" customHeight="1" x14ac:dyDescent="0.25">
      <c r="A2" s="60" t="s">
        <v>9</v>
      </c>
      <c r="B2" s="61"/>
      <c r="C2" s="61"/>
      <c r="D2" s="61"/>
      <c r="E2" s="61"/>
      <c r="F2" s="62" t="s">
        <v>19</v>
      </c>
      <c r="G2" s="62"/>
      <c r="H2" s="62"/>
      <c r="I2" s="62"/>
      <c r="J2" s="62"/>
      <c r="K2" s="62"/>
      <c r="L2" s="63" t="s">
        <v>20</v>
      </c>
      <c r="M2" s="62"/>
      <c r="N2" s="62"/>
      <c r="O2" s="62"/>
      <c r="P2" s="64"/>
      <c r="Q2" s="26"/>
    </row>
    <row r="3" spans="1:17" s="16" customFormat="1" ht="47.25" x14ac:dyDescent="0.25">
      <c r="A3" s="27" t="s">
        <v>7</v>
      </c>
      <c r="B3" s="22" t="s">
        <v>0</v>
      </c>
      <c r="C3" s="22" t="s">
        <v>4</v>
      </c>
      <c r="D3" s="21" t="s">
        <v>5</v>
      </c>
      <c r="E3" s="22" t="s">
        <v>1</v>
      </c>
      <c r="F3" s="27" t="s">
        <v>11</v>
      </c>
      <c r="G3" s="21" t="s">
        <v>14</v>
      </c>
      <c r="H3" s="21" t="s">
        <v>15</v>
      </c>
      <c r="I3" s="21" t="s">
        <v>18</v>
      </c>
      <c r="J3" s="21" t="s">
        <v>13</v>
      </c>
      <c r="K3" s="25" t="s">
        <v>25</v>
      </c>
      <c r="L3" s="27" t="s">
        <v>21</v>
      </c>
      <c r="M3" s="21" t="s">
        <v>22</v>
      </c>
      <c r="N3" s="21" t="s">
        <v>23</v>
      </c>
      <c r="O3" s="21" t="s">
        <v>24</v>
      </c>
      <c r="P3" s="28" t="s">
        <v>25</v>
      </c>
    </row>
    <row r="4" spans="1:17" ht="30" customHeight="1" thickBot="1" x14ac:dyDescent="0.3">
      <c r="A4" s="36" t="s">
        <v>8</v>
      </c>
      <c r="B4" s="12" t="s">
        <v>3</v>
      </c>
      <c r="C4" s="17" t="s">
        <v>66</v>
      </c>
      <c r="D4" s="12">
        <v>77062</v>
      </c>
      <c r="E4" s="13" t="s">
        <v>57</v>
      </c>
      <c r="F4" s="29" t="s">
        <v>10</v>
      </c>
      <c r="G4" s="65" t="s">
        <v>12</v>
      </c>
      <c r="H4" s="65"/>
      <c r="I4" s="65"/>
      <c r="J4" s="65"/>
      <c r="K4" s="20"/>
      <c r="L4" s="32">
        <v>46047</v>
      </c>
      <c r="M4" s="33">
        <f>L4+6</f>
        <v>46053</v>
      </c>
      <c r="N4" s="33">
        <v>46082</v>
      </c>
      <c r="O4" s="34">
        <v>45722</v>
      </c>
      <c r="P4" s="41" t="s">
        <v>49</v>
      </c>
      <c r="Q4" s="14"/>
    </row>
    <row r="5" spans="1:17" ht="30" customHeight="1" x14ac:dyDescent="0.25">
      <c r="A5" s="27" t="s">
        <v>7</v>
      </c>
      <c r="B5" s="22" t="s">
        <v>0</v>
      </c>
      <c r="C5" s="22" t="s">
        <v>4</v>
      </c>
      <c r="D5" s="21" t="s">
        <v>5</v>
      </c>
      <c r="E5" s="22" t="s">
        <v>1</v>
      </c>
      <c r="F5" s="27" t="s">
        <v>11</v>
      </c>
      <c r="G5" s="21" t="s">
        <v>14</v>
      </c>
      <c r="H5" s="21" t="s">
        <v>15</v>
      </c>
      <c r="I5" s="21" t="s">
        <v>18</v>
      </c>
      <c r="J5" s="21" t="s">
        <v>13</v>
      </c>
      <c r="K5" s="28" t="s">
        <v>25</v>
      </c>
      <c r="L5" s="1"/>
      <c r="O5" s="1"/>
      <c r="P5" s="14"/>
      <c r="Q5" s="4"/>
    </row>
    <row r="6" spans="1:17" ht="30" customHeight="1" x14ac:dyDescent="0.25">
      <c r="A6" s="36" t="s">
        <v>8</v>
      </c>
      <c r="B6" s="12" t="s">
        <v>3</v>
      </c>
      <c r="C6" s="17" t="s">
        <v>66</v>
      </c>
      <c r="D6" s="12">
        <v>77062</v>
      </c>
      <c r="E6" s="13" t="s">
        <v>58</v>
      </c>
      <c r="F6" s="29">
        <v>45991</v>
      </c>
      <c r="G6" s="18" t="s">
        <v>2</v>
      </c>
      <c r="H6" s="18">
        <f>F6+1</f>
        <v>45992</v>
      </c>
      <c r="I6" s="18">
        <f>H6+10</f>
        <v>46002</v>
      </c>
      <c r="J6" s="19">
        <f>I6+4</f>
        <v>46006</v>
      </c>
      <c r="K6" s="31"/>
      <c r="L6" s="2"/>
      <c r="O6" s="1"/>
      <c r="P6" s="14"/>
      <c r="Q6" s="4"/>
    </row>
    <row r="7" spans="1:17" ht="30" customHeight="1" x14ac:dyDescent="0.25">
      <c r="A7" s="27" t="s">
        <v>7</v>
      </c>
      <c r="B7" s="22" t="s">
        <v>0</v>
      </c>
      <c r="C7" s="22" t="s">
        <v>4</v>
      </c>
      <c r="D7" s="21" t="s">
        <v>5</v>
      </c>
      <c r="E7" s="22" t="s">
        <v>1</v>
      </c>
      <c r="F7" s="27" t="s">
        <v>11</v>
      </c>
      <c r="G7" s="21" t="s">
        <v>14</v>
      </c>
      <c r="H7" s="21" t="s">
        <v>15</v>
      </c>
      <c r="I7" s="21" t="s">
        <v>18</v>
      </c>
      <c r="J7" s="21" t="s">
        <v>13</v>
      </c>
      <c r="K7" s="28" t="s">
        <v>25</v>
      </c>
      <c r="L7" s="3"/>
      <c r="O7" s="1"/>
      <c r="P7" s="14"/>
      <c r="Q7" s="4"/>
    </row>
    <row r="8" spans="1:17" ht="30" customHeight="1" x14ac:dyDescent="0.25">
      <c r="A8" s="36" t="s">
        <v>8</v>
      </c>
      <c r="B8" s="12" t="s">
        <v>3</v>
      </c>
      <c r="C8" s="17" t="s">
        <v>66</v>
      </c>
      <c r="D8" s="12">
        <v>77062</v>
      </c>
      <c r="E8" s="13" t="s">
        <v>67</v>
      </c>
      <c r="F8" s="29">
        <v>45991</v>
      </c>
      <c r="G8" s="18">
        <v>45962</v>
      </c>
      <c r="H8" s="18">
        <f>F8+1</f>
        <v>45992</v>
      </c>
      <c r="I8" s="18">
        <f>H8+10</f>
        <v>46002</v>
      </c>
      <c r="J8" s="19">
        <f>I8+4</f>
        <v>46006</v>
      </c>
      <c r="K8" s="31" t="s">
        <v>42</v>
      </c>
      <c r="L8" s="9"/>
      <c r="O8" s="1"/>
      <c r="P8" s="14"/>
      <c r="Q8" s="4"/>
    </row>
    <row r="9" spans="1:17" ht="30" customHeight="1" x14ac:dyDescent="0.25">
      <c r="A9" s="27" t="s">
        <v>7</v>
      </c>
      <c r="B9" s="22" t="s">
        <v>0</v>
      </c>
      <c r="C9" s="22" t="s">
        <v>4</v>
      </c>
      <c r="D9" s="21" t="s">
        <v>5</v>
      </c>
      <c r="E9" s="22" t="s">
        <v>1</v>
      </c>
      <c r="F9" s="27" t="s">
        <v>11</v>
      </c>
      <c r="G9" s="21" t="s">
        <v>14</v>
      </c>
      <c r="H9" s="21" t="s">
        <v>15</v>
      </c>
      <c r="I9" s="21" t="s">
        <v>18</v>
      </c>
      <c r="J9" s="21" t="s">
        <v>13</v>
      </c>
      <c r="K9" s="28" t="s">
        <v>25</v>
      </c>
      <c r="L9" s="1"/>
      <c r="O9" s="1"/>
      <c r="P9" s="14"/>
      <c r="Q9" s="4"/>
    </row>
    <row r="10" spans="1:17" ht="30" customHeight="1" x14ac:dyDescent="0.25">
      <c r="A10" s="36" t="s">
        <v>8</v>
      </c>
      <c r="B10" s="12" t="s">
        <v>3</v>
      </c>
      <c r="C10" s="17" t="s">
        <v>66</v>
      </c>
      <c r="D10" s="12">
        <v>77062</v>
      </c>
      <c r="E10" s="13" t="s">
        <v>60</v>
      </c>
      <c r="F10" s="29" t="s">
        <v>10</v>
      </c>
      <c r="G10" s="29" t="s">
        <v>10</v>
      </c>
      <c r="H10" s="18">
        <v>45976</v>
      </c>
      <c r="I10" s="18">
        <f>H10+7</f>
        <v>45983</v>
      </c>
      <c r="J10" s="19">
        <f>I10+4</f>
        <v>45987</v>
      </c>
      <c r="K10" s="31" t="s">
        <v>69</v>
      </c>
      <c r="O10" s="1"/>
      <c r="P10" s="14"/>
      <c r="Q10" s="4"/>
    </row>
    <row r="11" spans="1:17" ht="30" customHeight="1" x14ac:dyDescent="0.25">
      <c r="A11" s="27" t="s">
        <v>7</v>
      </c>
      <c r="B11" s="22" t="s">
        <v>0</v>
      </c>
      <c r="C11" s="22" t="s">
        <v>4</v>
      </c>
      <c r="D11" s="21" t="s">
        <v>5</v>
      </c>
      <c r="E11" s="22" t="s">
        <v>1</v>
      </c>
      <c r="F11" s="27" t="s">
        <v>11</v>
      </c>
      <c r="G11" s="21" t="s">
        <v>14</v>
      </c>
      <c r="H11" s="21" t="s">
        <v>15</v>
      </c>
      <c r="I11" s="21" t="s">
        <v>18</v>
      </c>
      <c r="J11" s="21" t="s">
        <v>13</v>
      </c>
      <c r="K11" s="28" t="s">
        <v>25</v>
      </c>
      <c r="L11" s="9"/>
      <c r="O11" s="1"/>
      <c r="P11" s="14"/>
      <c r="Q11" s="4"/>
    </row>
    <row r="12" spans="1:17" ht="30" customHeight="1" x14ac:dyDescent="0.25">
      <c r="A12" s="36" t="s">
        <v>8</v>
      </c>
      <c r="B12" s="12" t="s">
        <v>3</v>
      </c>
      <c r="C12" s="17" t="s">
        <v>66</v>
      </c>
      <c r="D12" s="12">
        <v>77062</v>
      </c>
      <c r="E12" s="13" t="s">
        <v>61</v>
      </c>
      <c r="F12" s="29">
        <v>46019</v>
      </c>
      <c r="G12" s="18">
        <v>45962</v>
      </c>
      <c r="H12" s="18">
        <v>46020</v>
      </c>
      <c r="I12" s="18">
        <f>H12+20</f>
        <v>46040</v>
      </c>
      <c r="J12" s="19">
        <f>I12+7</f>
        <v>46047</v>
      </c>
      <c r="K12" s="31" t="s">
        <v>42</v>
      </c>
      <c r="O12" s="1"/>
      <c r="P12" s="2"/>
      <c r="Q12" s="4"/>
    </row>
    <row r="13" spans="1:17" ht="30" customHeight="1" x14ac:dyDescent="0.25">
      <c r="A13" s="27" t="s">
        <v>7</v>
      </c>
      <c r="B13" s="22" t="s">
        <v>0</v>
      </c>
      <c r="C13" s="22" t="s">
        <v>4</v>
      </c>
      <c r="D13" s="21" t="s">
        <v>5</v>
      </c>
      <c r="E13" s="22" t="s">
        <v>1</v>
      </c>
      <c r="F13" s="27" t="s">
        <v>16</v>
      </c>
      <c r="G13" s="21" t="s">
        <v>17</v>
      </c>
      <c r="H13" s="21" t="s">
        <v>15</v>
      </c>
      <c r="I13" s="21" t="s">
        <v>18</v>
      </c>
      <c r="J13" s="21" t="s">
        <v>13</v>
      </c>
      <c r="K13" s="28" t="s">
        <v>25</v>
      </c>
      <c r="O13" s="1"/>
      <c r="P13" s="2"/>
      <c r="Q13" s="4"/>
    </row>
    <row r="14" spans="1:17" ht="30" customHeight="1" thickBot="1" x14ac:dyDescent="0.3">
      <c r="A14" s="37" t="s">
        <v>8</v>
      </c>
      <c r="B14" s="38" t="s">
        <v>3</v>
      </c>
      <c r="C14" s="17" t="s">
        <v>66</v>
      </c>
      <c r="D14" s="38">
        <v>77062</v>
      </c>
      <c r="E14" s="40" t="s">
        <v>62</v>
      </c>
      <c r="F14" s="32">
        <v>45963</v>
      </c>
      <c r="G14" s="33">
        <v>45964</v>
      </c>
      <c r="H14" s="33" t="s">
        <v>2</v>
      </c>
      <c r="I14" s="33">
        <f>G14+10</f>
        <v>45974</v>
      </c>
      <c r="J14" s="34">
        <f>I14+7</f>
        <v>45981</v>
      </c>
      <c r="K14" s="35"/>
      <c r="O14" s="1"/>
      <c r="P14" s="2"/>
      <c r="Q14" s="4"/>
    </row>
    <row r="15" spans="1:17" ht="18" customHeight="1" thickBot="1" x14ac:dyDescent="0.3">
      <c r="F15" s="6"/>
      <c r="G15" s="6"/>
      <c r="H15" s="6"/>
      <c r="I15" s="7"/>
      <c r="M15" s="11"/>
    </row>
    <row r="16" spans="1:17" ht="18" customHeight="1" x14ac:dyDescent="0.25">
      <c r="A16" s="56" t="s">
        <v>9</v>
      </c>
      <c r="B16" s="57"/>
      <c r="C16" s="57"/>
      <c r="D16" s="58"/>
      <c r="E16" s="24"/>
      <c r="F16" s="42"/>
      <c r="G16" s="42"/>
      <c r="H16" s="6"/>
      <c r="I16" s="8"/>
      <c r="J16" s="9"/>
      <c r="K16" s="9"/>
      <c r="L16" s="9"/>
    </row>
    <row r="17" spans="1:12" ht="21" x14ac:dyDescent="0.25">
      <c r="A17" s="27"/>
      <c r="B17" s="22" t="s">
        <v>0</v>
      </c>
      <c r="C17" s="22" t="s">
        <v>1</v>
      </c>
      <c r="D17" s="28" t="s">
        <v>33</v>
      </c>
      <c r="E17" s="24"/>
      <c r="F17" s="42"/>
      <c r="G17" s="42"/>
      <c r="H17" s="6"/>
      <c r="I17" s="8"/>
      <c r="J17" s="9"/>
      <c r="K17" s="9"/>
      <c r="L17" s="9"/>
    </row>
    <row r="18" spans="1:12" ht="30" x14ac:dyDescent="0.25">
      <c r="A18" s="43">
        <v>1</v>
      </c>
      <c r="B18" s="13"/>
      <c r="C18" s="45" t="s">
        <v>26</v>
      </c>
      <c r="D18" s="30">
        <v>46082</v>
      </c>
      <c r="F18" s="6"/>
      <c r="G18" s="6"/>
      <c r="H18" s="6"/>
      <c r="I18" s="10"/>
      <c r="J18" s="10"/>
      <c r="K18" s="10"/>
      <c r="L18" s="10"/>
    </row>
    <row r="19" spans="1:12" ht="30" x14ac:dyDescent="0.25">
      <c r="A19" s="43">
        <v>2</v>
      </c>
      <c r="B19" s="13"/>
      <c r="C19" s="45" t="s">
        <v>27</v>
      </c>
      <c r="D19" s="30" t="s">
        <v>34</v>
      </c>
      <c r="F19" s="6"/>
      <c r="G19" s="6"/>
      <c r="H19" s="6"/>
      <c r="J19" s="10"/>
      <c r="K19" s="9"/>
      <c r="L19" s="9"/>
    </row>
    <row r="20" spans="1:12" ht="30" x14ac:dyDescent="0.25">
      <c r="A20" s="43">
        <v>3</v>
      </c>
      <c r="B20" s="13"/>
      <c r="C20" s="45" t="s">
        <v>28</v>
      </c>
      <c r="D20" s="30" t="s">
        <v>10</v>
      </c>
      <c r="J20" s="10"/>
      <c r="K20" s="11"/>
      <c r="L20" s="11"/>
    </row>
    <row r="21" spans="1:12" ht="30" x14ac:dyDescent="0.25">
      <c r="A21" s="43">
        <v>4</v>
      </c>
      <c r="B21" s="13"/>
      <c r="C21" s="45" t="s">
        <v>29</v>
      </c>
      <c r="D21" s="30" t="s">
        <v>34</v>
      </c>
      <c r="J21" s="10"/>
    </row>
    <row r="22" spans="1:12" ht="30" x14ac:dyDescent="0.25">
      <c r="A22" s="43">
        <v>5</v>
      </c>
      <c r="B22" s="13"/>
      <c r="C22" s="45" t="s">
        <v>30</v>
      </c>
      <c r="D22" s="30" t="s">
        <v>10</v>
      </c>
      <c r="J22" s="10"/>
    </row>
    <row r="23" spans="1:12" ht="30" x14ac:dyDescent="0.25">
      <c r="A23" s="43">
        <v>6</v>
      </c>
      <c r="B23" s="13"/>
      <c r="C23" s="45" t="s">
        <v>31</v>
      </c>
      <c r="D23" s="30" t="s">
        <v>10</v>
      </c>
    </row>
    <row r="24" spans="1:12" x14ac:dyDescent="0.25">
      <c r="A24" s="53">
        <v>7</v>
      </c>
      <c r="B24" s="54"/>
      <c r="C24" s="55" t="s">
        <v>60</v>
      </c>
      <c r="D24" s="30" t="s">
        <v>10</v>
      </c>
    </row>
    <row r="25" spans="1:12" ht="30.75" thickBot="1" x14ac:dyDescent="0.3">
      <c r="A25" s="44">
        <v>8</v>
      </c>
      <c r="B25" s="40"/>
      <c r="C25" s="46" t="s">
        <v>32</v>
      </c>
      <c r="D25" s="47" t="s">
        <v>10</v>
      </c>
    </row>
  </sheetData>
  <mergeCells count="6">
    <mergeCell ref="A16:D16"/>
    <mergeCell ref="G4:J4"/>
    <mergeCell ref="F2:K2"/>
    <mergeCell ref="L2:P2"/>
    <mergeCell ref="A1:K1"/>
    <mergeCell ref="A2:E2"/>
  </mergeCells>
  <conditionalFormatting sqref="D18:D25">
    <cfRule type="containsBlanks" dxfId="31" priority="1">
      <formula>LEN(TRIM(D18))=0</formula>
    </cfRule>
    <cfRule type="containsText" dxfId="30" priority="2" operator="containsText" text="N/A">
      <formula>NOT(ISERROR(SEARCH("N/A",D18)))</formula>
    </cfRule>
    <cfRule type="containsText" dxfId="29" priority="3" operator="containsText" text="In Stock">
      <formula>NOT(ISERROR(SEARCH("In Stock",D18)))</formula>
    </cfRule>
    <cfRule type="notContainsText" dxfId="28" priority="4" operator="notContains" text="In Stock">
      <formula>ISERROR(SEARCH("In Stock",D18))</formula>
    </cfRule>
  </conditionalFormatting>
  <conditionalFormatting sqref="F4:G4">
    <cfRule type="containsBlanks" dxfId="27" priority="41">
      <formula>LEN(TRIM(F4))=0</formula>
    </cfRule>
    <cfRule type="containsText" dxfId="26" priority="42" operator="containsText" text="N/A">
      <formula>NOT(ISERROR(SEARCH("N/A",F4)))</formula>
    </cfRule>
    <cfRule type="containsText" dxfId="25" priority="43" operator="containsText" text="In Stock">
      <formula>NOT(ISERROR(SEARCH("In Stock",F4)))</formula>
    </cfRule>
    <cfRule type="notContainsText" dxfId="24" priority="44" operator="notContains" text="In Stock">
      <formula>ISERROR(SEARCH("In Stock",F4))</formula>
    </cfRule>
  </conditionalFormatting>
  <conditionalFormatting sqref="F6:G6 F8 F12 F14">
    <cfRule type="containsBlanks" dxfId="23" priority="46">
      <formula>LEN(TRIM(F6))=0</formula>
    </cfRule>
    <cfRule type="containsText" dxfId="22" priority="47" operator="containsText" text="N/A">
      <formula>NOT(ISERROR(SEARCH("N/A",F6)))</formula>
    </cfRule>
    <cfRule type="containsText" dxfId="21" priority="48" operator="containsText" text="In Stock">
      <formula>NOT(ISERROR(SEARCH("In Stock",F6)))</formula>
    </cfRule>
    <cfRule type="notContainsText" dxfId="20" priority="49" operator="notContains" text="In Stock">
      <formula>ISERROR(SEARCH("In Stock",F6))</formula>
    </cfRule>
  </conditionalFormatting>
  <conditionalFormatting sqref="F10:G10">
    <cfRule type="containsBlanks" dxfId="19" priority="9">
      <formula>LEN(TRIM(F10))=0</formula>
    </cfRule>
    <cfRule type="containsText" dxfId="18" priority="10" operator="containsText" text="N/A">
      <formula>NOT(ISERROR(SEARCH("N/A",F10)))</formula>
    </cfRule>
    <cfRule type="containsText" dxfId="17" priority="11" operator="containsText" text="In Stock">
      <formula>NOT(ISERROR(SEARCH("In Stock",F10)))</formula>
    </cfRule>
    <cfRule type="notContainsText" dxfId="16" priority="12" operator="notContains" text="In Stock">
      <formula>ISERROR(SEARCH("In Stock",F10))</formula>
    </cfRule>
  </conditionalFormatting>
  <conditionalFormatting sqref="H14">
    <cfRule type="containsBlanks" dxfId="15" priority="37">
      <formula>LEN(TRIM(H14))=0</formula>
    </cfRule>
    <cfRule type="containsText" dxfId="14" priority="38" operator="containsText" text="N/A">
      <formula>NOT(ISERROR(SEARCH("N/A",H14)))</formula>
    </cfRule>
    <cfRule type="containsText" dxfId="13" priority="39" operator="containsText" text="In Stock">
      <formula>NOT(ISERROR(SEARCH("In Stock",H14)))</formula>
    </cfRule>
    <cfRule type="notContainsText" dxfId="12" priority="40" operator="notContains" text="In Stock">
      <formula>ISERROR(SEARCH("In Stock",H14))</formula>
    </cfRule>
  </conditionalFormatting>
  <pageMargins left="0.38124999999999998" right="0.70866141732283505" top="0.74803149606299202" bottom="0.74803149606299202" header="0.31496062992126" footer="0.31496062992126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7193-0952-4008-82FB-83858F82DCFB}">
  <dimension ref="A1:L15"/>
  <sheetViews>
    <sheetView topLeftCell="A12" zoomScale="90" zoomScaleNormal="90" zoomScaleSheetLayoutView="80" workbookViewId="0">
      <selection sqref="A1:K1"/>
    </sheetView>
  </sheetViews>
  <sheetFormatPr defaultColWidth="9.140625" defaultRowHeight="15" x14ac:dyDescent="0.25"/>
  <cols>
    <col min="1" max="1" width="13.140625" style="5" customWidth="1"/>
    <col min="2" max="2" width="14" style="4" hidden="1" customWidth="1"/>
    <col min="3" max="3" width="20.140625" style="4" bestFit="1" customWidth="1"/>
    <col min="4" max="4" width="20.7109375" style="4" customWidth="1"/>
    <col min="5" max="5" width="40.85546875" style="4" bestFit="1" customWidth="1"/>
    <col min="6" max="8" width="42.42578125" style="5" customWidth="1"/>
    <col min="9" max="11" width="42.42578125" style="4" customWidth="1"/>
    <col min="12" max="12" width="42.42578125" style="1" customWidth="1"/>
    <col min="13" max="16384" width="9.140625" style="4"/>
  </cols>
  <sheetData>
    <row r="1" spans="1:12" ht="49.5" customHeight="1" thickBot="1" x14ac:dyDescent="0.3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s="15" customFormat="1" ht="39.75" customHeight="1" thickBot="1" x14ac:dyDescent="0.3">
      <c r="A2" s="60" t="s">
        <v>9</v>
      </c>
      <c r="B2" s="61"/>
      <c r="C2" s="61"/>
      <c r="D2" s="61"/>
      <c r="E2" s="61"/>
      <c r="F2" s="66" t="s">
        <v>41</v>
      </c>
      <c r="G2" s="67"/>
      <c r="H2" s="67"/>
      <c r="I2" s="67"/>
      <c r="J2" s="67"/>
      <c r="K2" s="67"/>
      <c r="L2" s="68"/>
    </row>
    <row r="3" spans="1:12" s="16" customFormat="1" ht="31.5" x14ac:dyDescent="0.25">
      <c r="A3" s="27" t="s">
        <v>7</v>
      </c>
      <c r="B3" s="22" t="s">
        <v>0</v>
      </c>
      <c r="C3" s="22" t="s">
        <v>4</v>
      </c>
      <c r="D3" s="21" t="s">
        <v>5</v>
      </c>
      <c r="E3" s="22" t="s">
        <v>1</v>
      </c>
      <c r="F3" s="48" t="s">
        <v>35</v>
      </c>
      <c r="G3" s="49" t="s">
        <v>36</v>
      </c>
      <c r="H3" s="49" t="s">
        <v>37</v>
      </c>
      <c r="I3" s="49" t="s">
        <v>38</v>
      </c>
      <c r="J3" s="49" t="s">
        <v>39</v>
      </c>
      <c r="K3" s="49" t="s">
        <v>40</v>
      </c>
      <c r="L3" s="50" t="s">
        <v>25</v>
      </c>
    </row>
    <row r="4" spans="1:12" ht="228" customHeight="1" thickBot="1" x14ac:dyDescent="0.3">
      <c r="A4" s="36" t="s">
        <v>8</v>
      </c>
      <c r="B4" s="12" t="s">
        <v>3</v>
      </c>
      <c r="C4" s="17" t="s">
        <v>66</v>
      </c>
      <c r="D4" s="12">
        <v>77062</v>
      </c>
      <c r="E4" s="13" t="s">
        <v>57</v>
      </c>
      <c r="F4" s="29" t="e" vm="1">
        <v>#VALUE!</v>
      </c>
      <c r="G4" s="18"/>
      <c r="H4" s="18"/>
      <c r="I4" s="18"/>
      <c r="J4" s="19"/>
      <c r="K4" s="19"/>
      <c r="L4" s="31" t="s">
        <v>44</v>
      </c>
    </row>
    <row r="5" spans="1:12" ht="41.25" customHeight="1" x14ac:dyDescent="0.25">
      <c r="A5" s="27" t="s">
        <v>7</v>
      </c>
      <c r="B5" s="22" t="s">
        <v>0</v>
      </c>
      <c r="C5" s="22" t="s">
        <v>4</v>
      </c>
      <c r="D5" s="21" t="s">
        <v>5</v>
      </c>
      <c r="E5" s="22" t="s">
        <v>1</v>
      </c>
      <c r="F5" s="27" t="s">
        <v>35</v>
      </c>
      <c r="G5" s="21" t="s">
        <v>36</v>
      </c>
      <c r="H5" s="21" t="s">
        <v>37</v>
      </c>
      <c r="I5" s="21" t="s">
        <v>38</v>
      </c>
      <c r="J5" s="21" t="s">
        <v>39</v>
      </c>
      <c r="K5" s="21" t="s">
        <v>40</v>
      </c>
      <c r="L5" s="50" t="s">
        <v>25</v>
      </c>
    </row>
    <row r="6" spans="1:12" ht="228" customHeight="1" thickBot="1" x14ac:dyDescent="0.3">
      <c r="A6" s="36" t="s">
        <v>8</v>
      </c>
      <c r="B6" s="12" t="s">
        <v>3</v>
      </c>
      <c r="C6" s="17" t="s">
        <v>66</v>
      </c>
      <c r="D6" s="12">
        <v>77062</v>
      </c>
      <c r="E6" s="13" t="s">
        <v>58</v>
      </c>
      <c r="F6" s="29" t="e" vm="2">
        <v>#VALUE!</v>
      </c>
      <c r="G6" s="18"/>
      <c r="H6" s="18"/>
      <c r="I6" s="18"/>
      <c r="J6" s="19"/>
      <c r="K6" s="19"/>
      <c r="L6" s="31" t="s">
        <v>45</v>
      </c>
    </row>
    <row r="7" spans="1:12" ht="42" customHeight="1" x14ac:dyDescent="0.25">
      <c r="A7" s="27" t="s">
        <v>7</v>
      </c>
      <c r="B7" s="22" t="s">
        <v>0</v>
      </c>
      <c r="C7" s="22" t="s">
        <v>4</v>
      </c>
      <c r="D7" s="21" t="s">
        <v>5</v>
      </c>
      <c r="E7" s="22" t="s">
        <v>1</v>
      </c>
      <c r="F7" s="27" t="s">
        <v>35</v>
      </c>
      <c r="G7" s="21" t="s">
        <v>36</v>
      </c>
      <c r="H7" s="21" t="s">
        <v>37</v>
      </c>
      <c r="I7" s="21" t="s">
        <v>38</v>
      </c>
      <c r="J7" s="21" t="s">
        <v>39</v>
      </c>
      <c r="K7" s="21" t="s">
        <v>40</v>
      </c>
      <c r="L7" s="50" t="s">
        <v>25</v>
      </c>
    </row>
    <row r="8" spans="1:12" ht="228" customHeight="1" thickBot="1" x14ac:dyDescent="0.3">
      <c r="A8" s="36" t="s">
        <v>8</v>
      </c>
      <c r="B8" s="12" t="s">
        <v>3</v>
      </c>
      <c r="C8" s="17" t="s">
        <v>66</v>
      </c>
      <c r="D8" s="12">
        <v>77062</v>
      </c>
      <c r="E8" s="13" t="s">
        <v>59</v>
      </c>
      <c r="F8" s="29"/>
      <c r="G8" s="18"/>
      <c r="H8" s="18"/>
      <c r="I8" s="18"/>
      <c r="J8" s="19"/>
      <c r="K8" s="19"/>
      <c r="L8" s="31" t="s">
        <v>46</v>
      </c>
    </row>
    <row r="9" spans="1:12" ht="39" customHeight="1" x14ac:dyDescent="0.25">
      <c r="A9" s="27" t="s">
        <v>7</v>
      </c>
      <c r="B9" s="22" t="s">
        <v>0</v>
      </c>
      <c r="C9" s="22" t="s">
        <v>4</v>
      </c>
      <c r="D9" s="21" t="s">
        <v>5</v>
      </c>
      <c r="E9" s="22" t="s">
        <v>1</v>
      </c>
      <c r="F9" s="27" t="s">
        <v>35</v>
      </c>
      <c r="G9" s="21" t="s">
        <v>36</v>
      </c>
      <c r="H9" s="21" t="s">
        <v>37</v>
      </c>
      <c r="I9" s="21" t="s">
        <v>38</v>
      </c>
      <c r="J9" s="21" t="s">
        <v>39</v>
      </c>
      <c r="K9" s="21" t="s">
        <v>40</v>
      </c>
      <c r="L9" s="50" t="s">
        <v>25</v>
      </c>
    </row>
    <row r="10" spans="1:12" ht="228" customHeight="1" thickBot="1" x14ac:dyDescent="0.3">
      <c r="A10" s="36" t="s">
        <v>8</v>
      </c>
      <c r="B10" s="12" t="s">
        <v>3</v>
      </c>
      <c r="C10" s="17" t="s">
        <v>66</v>
      </c>
      <c r="D10" s="12">
        <v>77062</v>
      </c>
      <c r="E10" s="13" t="s">
        <v>65</v>
      </c>
      <c r="F10" s="29"/>
      <c r="G10" s="18"/>
      <c r="H10" s="18"/>
      <c r="I10" s="18"/>
      <c r="J10" s="19"/>
      <c r="K10" s="19"/>
      <c r="L10" s="31" t="s">
        <v>47</v>
      </c>
    </row>
    <row r="11" spans="1:12" ht="40.5" customHeight="1" x14ac:dyDescent="0.25">
      <c r="A11" s="27" t="s">
        <v>7</v>
      </c>
      <c r="B11" s="22" t="s">
        <v>0</v>
      </c>
      <c r="C11" s="22" t="s">
        <v>4</v>
      </c>
      <c r="D11" s="21" t="s">
        <v>5</v>
      </c>
      <c r="E11" s="22" t="s">
        <v>1</v>
      </c>
      <c r="F11" s="27" t="s">
        <v>35</v>
      </c>
      <c r="G11" s="21" t="s">
        <v>36</v>
      </c>
      <c r="H11" s="21" t="s">
        <v>37</v>
      </c>
      <c r="I11" s="21" t="s">
        <v>38</v>
      </c>
      <c r="J11" s="21" t="s">
        <v>39</v>
      </c>
      <c r="K11" s="21" t="s">
        <v>40</v>
      </c>
      <c r="L11" s="50" t="s">
        <v>25</v>
      </c>
    </row>
    <row r="12" spans="1:12" ht="228" customHeight="1" thickBot="1" x14ac:dyDescent="0.3">
      <c r="A12" s="36" t="s">
        <v>8</v>
      </c>
      <c r="B12" s="12" t="s">
        <v>3</v>
      </c>
      <c r="C12" s="17" t="s">
        <v>66</v>
      </c>
      <c r="D12" s="12">
        <v>77062</v>
      </c>
      <c r="E12" s="13" t="s">
        <v>61</v>
      </c>
      <c r="F12" s="29" t="e" vm="9">
        <v>#VALUE!</v>
      </c>
      <c r="G12" s="18" t="e" vm="10">
        <v>#VALUE!</v>
      </c>
      <c r="H12" s="18" t="e" vm="11">
        <v>#VALUE!</v>
      </c>
      <c r="I12" s="18" t="e" vm="12">
        <v>#VALUE!</v>
      </c>
      <c r="J12" s="19" t="e" vm="13">
        <v>#VALUE!</v>
      </c>
      <c r="K12" s="19" t="e" vm="14">
        <v>#VALUE!</v>
      </c>
      <c r="L12" s="31" t="s">
        <v>43</v>
      </c>
    </row>
    <row r="13" spans="1:12" ht="42" customHeight="1" x14ac:dyDescent="0.25">
      <c r="A13" s="27" t="s">
        <v>7</v>
      </c>
      <c r="B13" s="22" t="s">
        <v>0</v>
      </c>
      <c r="C13" s="22" t="s">
        <v>4</v>
      </c>
      <c r="D13" s="21" t="s">
        <v>5</v>
      </c>
      <c r="E13" s="22" t="s">
        <v>1</v>
      </c>
      <c r="F13" s="27" t="s">
        <v>35</v>
      </c>
      <c r="G13" s="21" t="s">
        <v>36</v>
      </c>
      <c r="H13" s="21" t="s">
        <v>37</v>
      </c>
      <c r="I13" s="21" t="s">
        <v>38</v>
      </c>
      <c r="J13" s="21" t="s">
        <v>39</v>
      </c>
      <c r="K13" s="21" t="s">
        <v>40</v>
      </c>
      <c r="L13" s="50" t="s">
        <v>25</v>
      </c>
    </row>
    <row r="14" spans="1:12" ht="228" customHeight="1" thickBot="1" x14ac:dyDescent="0.3">
      <c r="A14" s="37" t="s">
        <v>8</v>
      </c>
      <c r="B14" s="38" t="s">
        <v>3</v>
      </c>
      <c r="C14" s="17" t="s">
        <v>66</v>
      </c>
      <c r="D14" s="38">
        <v>77062</v>
      </c>
      <c r="E14" s="40" t="s">
        <v>62</v>
      </c>
      <c r="F14" s="32"/>
      <c r="G14" s="33"/>
      <c r="H14" s="33"/>
      <c r="I14" s="33"/>
      <c r="J14" s="34"/>
      <c r="K14" s="34"/>
      <c r="L14" s="35" t="s">
        <v>48</v>
      </c>
    </row>
    <row r="15" spans="1:12" ht="18" customHeight="1" x14ac:dyDescent="0.25">
      <c r="F15" s="6"/>
      <c r="G15" s="6"/>
      <c r="H15" s="6"/>
      <c r="I15" s="7"/>
    </row>
  </sheetData>
  <mergeCells count="3">
    <mergeCell ref="A1:K1"/>
    <mergeCell ref="A2:E2"/>
    <mergeCell ref="F2:L2"/>
  </mergeCells>
  <phoneticPr fontId="7" type="noConversion"/>
  <conditionalFormatting sqref="G4">
    <cfRule type="containsBlanks" dxfId="11" priority="1">
      <formula>LEN(TRIM(G4))=0</formula>
    </cfRule>
    <cfRule type="containsText" dxfId="10" priority="2" operator="containsText" text="N/A">
      <formula>NOT(ISERROR(SEARCH("N/A",G4)))</formula>
    </cfRule>
    <cfRule type="containsText" dxfId="9" priority="3" operator="containsText" text="In Stock">
      <formula>NOT(ISERROR(SEARCH("In Stock",G4)))</formula>
    </cfRule>
    <cfRule type="notContainsText" dxfId="8" priority="4" operator="notContains" text="In Stock">
      <formula>ISERROR(SEARCH("In Stock",G4))</formula>
    </cfRule>
  </conditionalFormatting>
  <conditionalFormatting sqref="G6 G8 G10">
    <cfRule type="containsBlanks" dxfId="7" priority="13">
      <formula>LEN(TRIM(G6))=0</formula>
    </cfRule>
    <cfRule type="containsText" dxfId="6" priority="14" operator="containsText" text="N/A">
      <formula>NOT(ISERROR(SEARCH("N/A",G6)))</formula>
    </cfRule>
    <cfRule type="containsText" dxfId="5" priority="15" operator="containsText" text="In Stock">
      <formula>NOT(ISERROR(SEARCH("In Stock",G6)))</formula>
    </cfRule>
    <cfRule type="notContainsText" dxfId="4" priority="16" operator="notContains" text="In Stock">
      <formula>ISERROR(SEARCH("In Stock",G6))</formula>
    </cfRule>
  </conditionalFormatting>
  <conditionalFormatting sqref="H14">
    <cfRule type="containsBlanks" dxfId="3" priority="5">
      <formula>LEN(TRIM(H14))=0</formula>
    </cfRule>
    <cfRule type="containsText" dxfId="2" priority="6" operator="containsText" text="N/A">
      <formula>NOT(ISERROR(SEARCH("N/A",H14)))</formula>
    </cfRule>
    <cfRule type="containsText" dxfId="1" priority="7" operator="containsText" text="In Stock">
      <formula>NOT(ISERROR(SEARCH("In Stock",H14)))</formula>
    </cfRule>
    <cfRule type="notContainsText" dxfId="0" priority="8" operator="notContains" text="In Stock">
      <formula>ISERROR(SEARCH("In Stock",H14))</formula>
    </cfRule>
  </conditionalFormatting>
  <pageMargins left="0.38124999999999998" right="0.70866141732283505" top="0.74803149606299202" bottom="0.74803149606299202" header="0.31496062992126" footer="0.31496062992126"/>
  <pageSetup paperSize="9" scale="64" orientation="landscape" r:id="rId1"/>
</worksheet>
</file>

<file path=docMetadata/LabelInfo.xml><?xml version="1.0" encoding="utf-8"?>
<clbl:labelList xmlns:clbl="http://schemas.microsoft.com/office/2020/mipLabelMetadata">
  <clbl:label id="{a1677f4d-5acf-44d4-a9e9-fe9069bbb089}" enabled="0" method="" siteId="{a1677f4d-5acf-44d4-a9e9-fe9069bbb08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30.10.25</vt:lpstr>
      <vt:lpstr>Photo 30.10.25</vt:lpstr>
      <vt:lpstr>20.10.25</vt:lpstr>
      <vt:lpstr>Photo 20.10.25</vt:lpstr>
      <vt:lpstr>'20.10.25'!Print_Area</vt:lpstr>
      <vt:lpstr>'30.10.25'!Print_Area</vt:lpstr>
      <vt:lpstr>'Photo 20.10.25'!Print_Area</vt:lpstr>
      <vt:lpstr>'Photo 30.10.25'!Print_Area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Yodsawai, Walisa (EthosEnergy)</dc:creator>
  <cp:lastModifiedBy>Long Le</cp:lastModifiedBy>
  <cp:lastPrinted>2025-10-30T13:37:00Z</cp:lastPrinted>
  <dcterms:created xsi:type="dcterms:W3CDTF">2024-01-12T07:25:48Z</dcterms:created>
  <dcterms:modified xsi:type="dcterms:W3CDTF">2025-10-30T23:55:52Z</dcterms:modified>
</cp:coreProperties>
</file>